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1кв" sheetId="26" r:id="rId1"/>
    <sheet name="2кв" sheetId="27" r:id="rId2"/>
  </sheets>
  <definedNames>
    <definedName name="_xlnm.Print_Area" localSheetId="0">'1кв'!$A$1:$E$57</definedName>
    <definedName name="_xlnm.Print_Area" localSheetId="1">'2кв'!$A$1:$E$55</definedName>
  </definedNames>
  <calcPr calcId="152511"/>
</workbook>
</file>

<file path=xl/calcChain.xml><?xml version="1.0" encoding="utf-8"?>
<calcChain xmlns="http://schemas.openxmlformats.org/spreadsheetml/2006/main">
  <c r="E32" i="27" l="1"/>
  <c r="B48" i="27"/>
  <c r="E29" i="27"/>
  <c r="B53" i="27"/>
  <c r="B52" i="27"/>
  <c r="B51" i="27"/>
  <c r="E23" i="27"/>
  <c r="E22" i="27"/>
  <c r="B54" i="27" s="1"/>
  <c r="B55" i="27" l="1"/>
  <c r="E32" i="26"/>
  <c r="E31" i="26"/>
  <c r="B55" i="26" l="1"/>
  <c r="B54" i="26"/>
  <c r="B53" i="26"/>
  <c r="E23" i="26"/>
  <c r="E22" i="26"/>
  <c r="E34" i="26" l="1"/>
  <c r="B56" i="26" s="1"/>
  <c r="B57" i="26" l="1"/>
</calcChain>
</file>

<file path=xl/sharedStrings.xml><?xml version="1.0" encoding="utf-8"?>
<sst xmlns="http://schemas.openxmlformats.org/spreadsheetml/2006/main" count="154" uniqueCount="76">
  <si>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</si>
  <si>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</si>
  <si>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</si>
  <si>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</si>
  <si>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</si>
  <si>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</si>
  <si>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</si>
  <si>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</si>
  <si>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</si>
  <si>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</si>
  <si>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</si>
  <si>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</si>
  <si>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</si>
  <si>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</si>
  <si>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</si>
  <si>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</si>
  <si>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</si>
  <si>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</si>
  <si>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</si>
  <si>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</si>
  <si>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</si>
  <si>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</si>
  <si>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</si>
  <si>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</si>
  <si>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</si>
  <si>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</si>
  <si>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</si>
  <si>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</si>
  <si>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</si>
  <si>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</si>
  <si>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</si>
  <si>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</si>
  <si>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</si>
  <si>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</si>
  <si>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</si>
  <si>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</si>
  <si>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</si>
  <si>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</si>
  <si>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</si>
  <si>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</si>
  <si>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</si>
  <si>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</si>
  <si>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</si>
  <si>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</si>
  <si>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г. Россошь, пер.Шмидта,9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</si>
  <si>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Садовникова Максима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</si>
  <si>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</si>
  <si>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Садовникова М.А.</t>
  </si>
  <si>
    <t xml:space="preserve">интернет Квант-телеком </t>
  </si>
  <si>
    <t>Общая площадь квартир - 2797,2 м2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</si>
  <si>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</si>
  <si>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 от   01.07.2022 г.</t>
    </r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</si>
  <si>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</si>
  <si>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</si>
  <si>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</si>
  <si>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февраль</t>
  </si>
  <si>
    <t>март</t>
  </si>
  <si>
    <t>Исполнитель - ООО ЖКХ "Локомотив", в лице директора  Бовкун А.А.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</si>
  <si>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</si>
  <si>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</si>
  <si>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</si>
  <si>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</si>
  <si>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плети отопления (кв. 4)</t>
  </si>
  <si>
    <t>Зачеканивание примыканий кровли (кв. 52)</t>
  </si>
  <si>
    <t xml:space="preserve">           2. Всего за период с "01" 01 2024 г. по "31" 036 2024 г. выполнено работ (оказано услуг) на общую сумму двести четыре тысячи пятьсот тридцать четыре рубля 45 копеек.</t>
  </si>
  <si>
    <t>Предъявлено населению 211221,36</t>
  </si>
  <si>
    <t>за 2 квартал 2024 года</t>
  </si>
  <si>
    <t>30.06.2024 г.</t>
  </si>
  <si>
    <t>2 квартал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</si>
  <si>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___________________________________________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</si>
  <si>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№__,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</si>
  <si>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 xml:space="preserve">Заказчик - Собственники МКД, в лице председателя совета МКД </t>
  </si>
  <si>
    <t>Оборудование укрытия инвентарем</t>
  </si>
  <si>
    <t>июнь</t>
  </si>
  <si>
    <t xml:space="preserve">           2. Всего за период с "01" 04 2024 г. по "30" 06 2024 г. выполнено работ (оказано услуг) на общую сумму двести двенадцать тысяч девятьсот пятьдесят девять рублей 53 копейки.</t>
  </si>
  <si>
    <t>Предъявлено населению 210979,79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</si>
</sst>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6" zoomScaleSheetLayoutView="100" workbookViewId="0">
      <selection activeCell="B55" sqref="B5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40" t="s">
        <v>9</v>
      </c>
      <c r="B1" s="40"/>
      <c r="C1" s="40"/>
      <c r="D1" s="40"/>
      <c r="E1" s="40"/>
    </row>
    <row r="2" spans="1:5" ht="33.75" customHeight="1" x14ac:dyDescent="0.25">
      <c r="A2" s="41" t="s">
        <v>10</v>
      </c>
      <c r="B2" s="42"/>
      <c r="C2" s="42"/>
      <c r="D2" s="42"/>
      <c r="E2" s="42"/>
    </row>
    <row r="3" spans="1:5" x14ac:dyDescent="0.25">
      <c r="A3" s="43" t="s">
        <v>58</v>
      </c>
      <c r="B3" s="43"/>
      <c r="C3" s="43"/>
      <c r="D3" s="43"/>
      <c r="E3" s="43"/>
    </row>
    <row r="4" spans="1:5" s="1" customFormat="1" ht="15.75" x14ac:dyDescent="0.25">
      <c r="A4" s="19" t="s">
        <v>11</v>
      </c>
      <c r="B4" s="4"/>
      <c r="C4" s="4"/>
      <c r="D4" s="28"/>
      <c r="E4" s="27" t="s">
        <v>59</v>
      </c>
    </row>
    <row r="5" spans="1:5" ht="12" customHeight="1" x14ac:dyDescent="0.25">
      <c r="A5" s="25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4" t="s">
        <v>44</v>
      </c>
      <c r="B7" s="44"/>
      <c r="C7" s="44"/>
      <c r="D7" s="44"/>
      <c r="E7" s="44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39" t="s">
        <v>45</v>
      </c>
      <c r="B9" s="39"/>
      <c r="C9" s="39"/>
      <c r="D9" s="39"/>
      <c r="E9" s="39"/>
    </row>
    <row r="10" spans="1:5" x14ac:dyDescent="0.25">
      <c r="A10" s="46" t="s">
        <v>26</v>
      </c>
      <c r="B10" s="46"/>
      <c r="C10" s="46"/>
      <c r="D10" s="46"/>
      <c r="E10" s="46"/>
    </row>
    <row r="11" spans="1:5" ht="30.75" customHeight="1" x14ac:dyDescent="0.25">
      <c r="A11" s="39" t="s">
        <v>46</v>
      </c>
      <c r="B11" s="39"/>
      <c r="C11" s="39"/>
      <c r="D11" s="39"/>
      <c r="E11" s="39"/>
    </row>
    <row r="12" spans="1:5" x14ac:dyDescent="0.25">
      <c r="A12" s="45" t="s">
        <v>12</v>
      </c>
      <c r="B12" s="47"/>
      <c r="C12" s="47"/>
      <c r="D12" s="47"/>
      <c r="E12" s="47"/>
    </row>
    <row r="13" spans="1:5" x14ac:dyDescent="0.25">
      <c r="A13" s="39" t="s">
        <v>19</v>
      </c>
      <c r="B13" s="39"/>
      <c r="C13" s="39"/>
      <c r="D13" s="39"/>
      <c r="E13" s="39"/>
    </row>
    <row r="14" spans="1:5" x14ac:dyDescent="0.25">
      <c r="A14" s="45" t="s">
        <v>2</v>
      </c>
      <c r="B14" s="47"/>
      <c r="C14" s="47"/>
      <c r="D14" s="47"/>
      <c r="E14" s="47"/>
    </row>
    <row r="15" spans="1:5" x14ac:dyDescent="0.25">
      <c r="A15" s="39" t="s">
        <v>53</v>
      </c>
      <c r="B15" s="39"/>
      <c r="C15" s="39"/>
      <c r="D15" s="39"/>
      <c r="E15" s="39"/>
    </row>
    <row r="16" spans="1:5" x14ac:dyDescent="0.25">
      <c r="A16" s="45" t="s">
        <v>13</v>
      </c>
      <c r="B16" s="47"/>
      <c r="C16" s="47"/>
      <c r="D16" s="47"/>
      <c r="E16" s="47"/>
    </row>
    <row r="17" spans="1:7" ht="30" customHeight="1" x14ac:dyDescent="0.25">
      <c r="A17" s="39" t="s">
        <v>14</v>
      </c>
      <c r="B17" s="39"/>
      <c r="C17" s="39"/>
      <c r="D17" s="39"/>
      <c r="E17" s="39"/>
    </row>
    <row r="18" spans="1:7" ht="62.25" customHeight="1" x14ac:dyDescent="0.25">
      <c r="A18" s="39" t="s">
        <v>51</v>
      </c>
      <c r="B18" s="39"/>
      <c r="C18" s="39"/>
      <c r="D18" s="39"/>
      <c r="E18" s="39"/>
    </row>
    <row r="19" spans="1:7" ht="29.25" customHeight="1" x14ac:dyDescent="0.25">
      <c r="A19" s="49" t="s">
        <v>50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2797.2</v>
      </c>
      <c r="G20" s="2">
        <v>3</v>
      </c>
    </row>
    <row r="21" spans="1:7" ht="114.75" x14ac:dyDescent="0.25">
      <c r="A21" s="8" t="s">
        <v>27</v>
      </c>
      <c r="B21" s="8" t="s">
        <v>8</v>
      </c>
      <c r="C21" s="8" t="s">
        <v>3</v>
      </c>
      <c r="D21" s="8" t="s">
        <v>28</v>
      </c>
      <c r="E21" s="8" t="s">
        <v>7</v>
      </c>
    </row>
    <row r="22" spans="1:7" ht="38.25" x14ac:dyDescent="0.25">
      <c r="A22" s="6" t="s">
        <v>36</v>
      </c>
      <c r="B22" s="8" t="s">
        <v>34</v>
      </c>
      <c r="C22" s="3" t="s">
        <v>4</v>
      </c>
      <c r="D22" s="3">
        <v>15.51</v>
      </c>
      <c r="E22" s="7">
        <f>D22*F20*G20</f>
        <v>130153.716</v>
      </c>
      <c r="G22" s="17"/>
    </row>
    <row r="23" spans="1:7" x14ac:dyDescent="0.25">
      <c r="A23" s="6" t="s">
        <v>31</v>
      </c>
      <c r="B23" s="8" t="s">
        <v>20</v>
      </c>
      <c r="C23" s="3" t="s">
        <v>4</v>
      </c>
      <c r="D23" s="3">
        <v>6.06</v>
      </c>
      <c r="E23" s="7">
        <f>D23*F20*G20</f>
        <v>50853.095999999998</v>
      </c>
      <c r="G23" s="17"/>
    </row>
    <row r="24" spans="1:7" ht="30" x14ac:dyDescent="0.25">
      <c r="A24" s="6" t="s">
        <v>38</v>
      </c>
      <c r="B24" s="8" t="s">
        <v>54</v>
      </c>
      <c r="C24" s="3" t="s">
        <v>39</v>
      </c>
      <c r="D24" s="3"/>
      <c r="E24" s="7">
        <v>0</v>
      </c>
      <c r="G24" s="17"/>
    </row>
    <row r="25" spans="1:7" x14ac:dyDescent="0.25">
      <c r="A25" s="6" t="s">
        <v>42</v>
      </c>
      <c r="B25" s="8" t="s">
        <v>54</v>
      </c>
      <c r="C25" s="3" t="s">
        <v>22</v>
      </c>
      <c r="D25" s="3"/>
      <c r="E25" s="18">
        <v>6668.75</v>
      </c>
      <c r="G25" s="17"/>
    </row>
    <row r="26" spans="1:7" x14ac:dyDescent="0.25">
      <c r="A26" s="6" t="s">
        <v>43</v>
      </c>
      <c r="B26" s="8" t="s">
        <v>54</v>
      </c>
      <c r="C26" s="3" t="s">
        <v>22</v>
      </c>
      <c r="D26" s="3"/>
      <c r="E26" s="18">
        <v>4207.82</v>
      </c>
      <c r="G26" s="17"/>
    </row>
    <row r="27" spans="1:7" x14ac:dyDescent="0.25">
      <c r="A27" s="6" t="s">
        <v>40</v>
      </c>
      <c r="B27" s="8" t="s">
        <v>54</v>
      </c>
      <c r="C27" s="3" t="s">
        <v>22</v>
      </c>
      <c r="D27" s="3"/>
      <c r="E27" s="18">
        <v>2687.76</v>
      </c>
      <c r="G27" s="17"/>
    </row>
    <row r="28" spans="1:7" x14ac:dyDescent="0.25">
      <c r="A28" s="6" t="s">
        <v>41</v>
      </c>
      <c r="B28" s="8" t="s">
        <v>54</v>
      </c>
      <c r="C28" s="3" t="s">
        <v>22</v>
      </c>
      <c r="D28" s="3"/>
      <c r="E28" s="18">
        <v>0</v>
      </c>
      <c r="G28" s="17"/>
    </row>
    <row r="29" spans="1:7" x14ac:dyDescent="0.25">
      <c r="A29" s="6" t="s">
        <v>21</v>
      </c>
      <c r="B29" s="8" t="s">
        <v>54</v>
      </c>
      <c r="C29" s="3" t="s">
        <v>22</v>
      </c>
      <c r="D29" s="3"/>
      <c r="E29" s="18">
        <v>3443.48</v>
      </c>
      <c r="G29" s="17"/>
    </row>
    <row r="30" spans="1:7" s="38" customFormat="1" ht="60" x14ac:dyDescent="0.25">
      <c r="A30" s="34" t="s">
        <v>60</v>
      </c>
      <c r="B30" s="35" t="s">
        <v>61</v>
      </c>
      <c r="C30" s="36" t="s">
        <v>22</v>
      </c>
      <c r="D30" s="36"/>
      <c r="E30" s="37">
        <v>1578.5</v>
      </c>
    </row>
    <row r="31" spans="1:7" ht="30" x14ac:dyDescent="0.25">
      <c r="A31" s="6" t="s">
        <v>63</v>
      </c>
      <c r="B31" s="8" t="s">
        <v>55</v>
      </c>
      <c r="C31" s="3" t="s">
        <v>52</v>
      </c>
      <c r="D31" s="29">
        <v>3</v>
      </c>
      <c r="E31" s="18">
        <f>D31*260.07</f>
        <v>780.21</v>
      </c>
      <c r="G31" s="17"/>
    </row>
    <row r="32" spans="1:7" x14ac:dyDescent="0.25">
      <c r="A32" s="6" t="s">
        <v>62</v>
      </c>
      <c r="B32" s="8" t="s">
        <v>56</v>
      </c>
      <c r="C32" s="3" t="s">
        <v>52</v>
      </c>
      <c r="D32" s="29">
        <v>16</v>
      </c>
      <c r="E32" s="18">
        <f>D32*260.07</f>
        <v>4161.12</v>
      </c>
      <c r="G32" s="17"/>
    </row>
    <row r="33" spans="1:7" x14ac:dyDescent="0.25">
      <c r="A33" s="21"/>
      <c r="B33" s="8"/>
      <c r="C33" s="22"/>
      <c r="D33" s="20"/>
      <c r="E33" s="7"/>
      <c r="G33" s="17"/>
    </row>
    <row r="34" spans="1:7" s="13" customFormat="1" ht="14.25" x14ac:dyDescent="0.2">
      <c r="A34" s="9" t="s">
        <v>23</v>
      </c>
      <c r="B34" s="10"/>
      <c r="C34" s="11"/>
      <c r="D34" s="11"/>
      <c r="E34" s="12">
        <f>SUM(E22:E33)</f>
        <v>204534.45200000002</v>
      </c>
    </row>
    <row r="36" spans="1:7" ht="29.25" customHeight="1" x14ac:dyDescent="0.25">
      <c r="A36" s="50" t="s">
        <v>64</v>
      </c>
      <c r="B36" s="50"/>
      <c r="C36" s="50"/>
      <c r="D36" s="50"/>
      <c r="E36" s="50"/>
    </row>
    <row r="37" spans="1:7" ht="29.25" customHeight="1" x14ac:dyDescent="0.25">
      <c r="A37" s="39" t="s">
        <v>18</v>
      </c>
      <c r="B37" s="39"/>
      <c r="C37" s="39"/>
      <c r="D37" s="39"/>
      <c r="E37" s="39"/>
    </row>
    <row r="38" spans="1:7" x14ac:dyDescent="0.25">
      <c r="A38" s="39" t="s">
        <v>17</v>
      </c>
      <c r="B38" s="39"/>
      <c r="C38" s="39"/>
      <c r="D38" s="39"/>
      <c r="E38" s="39"/>
    </row>
    <row r="39" spans="1:7" ht="29.25" customHeight="1" x14ac:dyDescent="0.25">
      <c r="A39" s="39" t="s">
        <v>24</v>
      </c>
      <c r="B39" s="39"/>
      <c r="C39" s="39"/>
      <c r="D39" s="39"/>
      <c r="E39" s="39"/>
    </row>
    <row r="40" spans="1:7" ht="29.25" customHeight="1" x14ac:dyDescent="0.25">
      <c r="A40" s="23"/>
      <c r="B40" s="23"/>
      <c r="C40" s="23"/>
      <c r="D40" s="23"/>
      <c r="E40" s="23"/>
    </row>
    <row r="41" spans="1:7" x14ac:dyDescent="0.25">
      <c r="A41" s="48" t="s">
        <v>5</v>
      </c>
      <c r="B41" s="48"/>
      <c r="C41" s="48"/>
      <c r="D41" s="48"/>
      <c r="E41" s="48"/>
    </row>
    <row r="42" spans="1:7" x14ac:dyDescent="0.25">
      <c r="A42" s="39" t="s">
        <v>15</v>
      </c>
      <c r="B42" s="39"/>
      <c r="C42" s="39"/>
      <c r="D42" s="39"/>
      <c r="E42" s="39"/>
    </row>
    <row r="43" spans="1:7" ht="12" customHeight="1" x14ac:dyDescent="0.25">
      <c r="A43" s="51" t="s">
        <v>57</v>
      </c>
      <c r="B43" s="51"/>
      <c r="C43" s="51"/>
      <c r="D43" s="51"/>
      <c r="E43" s="51"/>
    </row>
    <row r="44" spans="1:7" x14ac:dyDescent="0.25">
      <c r="B44" s="52" t="s">
        <v>16</v>
      </c>
      <c r="C44" s="52"/>
      <c r="D44" s="52"/>
      <c r="E44" s="5" t="s">
        <v>6</v>
      </c>
    </row>
    <row r="45" spans="1:7" x14ac:dyDescent="0.25">
      <c r="A45" s="24"/>
      <c r="B45" s="24"/>
      <c r="C45" s="24"/>
      <c r="D45" s="24"/>
      <c r="E45" s="24"/>
    </row>
    <row r="46" spans="1:7" ht="14.25" customHeight="1" x14ac:dyDescent="0.25">
      <c r="A46" s="51" t="s">
        <v>47</v>
      </c>
      <c r="B46" s="51"/>
      <c r="C46" s="51"/>
      <c r="D46" s="51"/>
      <c r="E46" s="51"/>
    </row>
    <row r="47" spans="1:7" x14ac:dyDescent="0.25">
      <c r="B47" s="52" t="s">
        <v>16</v>
      </c>
      <c r="C47" s="52"/>
      <c r="D47" s="52"/>
      <c r="E47" s="5" t="s">
        <v>6</v>
      </c>
    </row>
    <row r="48" spans="1:7" x14ac:dyDescent="0.25">
      <c r="A48" s="2" t="s">
        <v>49</v>
      </c>
    </row>
    <row r="49" spans="1:2" x14ac:dyDescent="0.25">
      <c r="A49" s="13" t="s">
        <v>25</v>
      </c>
    </row>
    <row r="50" spans="1:2" x14ac:dyDescent="0.25">
      <c r="A50" s="2" t="s">
        <v>33</v>
      </c>
      <c r="B50" s="14">
        <v>-26296.28</v>
      </c>
    </row>
    <row r="51" spans="1:2" x14ac:dyDescent="0.25">
      <c r="A51" s="26" t="s">
        <v>65</v>
      </c>
      <c r="B51" s="15"/>
    </row>
    <row r="52" spans="1:2" x14ac:dyDescent="0.25">
      <c r="A52" s="2" t="s">
        <v>30</v>
      </c>
      <c r="B52" s="15">
        <v>207819.37</v>
      </c>
    </row>
    <row r="53" spans="1:2" x14ac:dyDescent="0.25">
      <c r="A53" s="2" t="s">
        <v>37</v>
      </c>
      <c r="B53" s="15">
        <f>350*3</f>
        <v>1050</v>
      </c>
    </row>
    <row r="54" spans="1:2" x14ac:dyDescent="0.25">
      <c r="A54" s="2" t="s">
        <v>48</v>
      </c>
      <c r="B54" s="15">
        <f>300*3</f>
        <v>900</v>
      </c>
    </row>
    <row r="55" spans="1:2" x14ac:dyDescent="0.25">
      <c r="A55" s="2" t="s">
        <v>35</v>
      </c>
      <c r="B55" s="15">
        <f>3*330</f>
        <v>990</v>
      </c>
    </row>
    <row r="56" spans="1:2" x14ac:dyDescent="0.25">
      <c r="A56" s="2" t="s">
        <v>29</v>
      </c>
      <c r="B56" s="15">
        <f>E34</f>
        <v>204534.45200000002</v>
      </c>
    </row>
    <row r="57" spans="1:2" x14ac:dyDescent="0.25">
      <c r="A57" s="16" t="s">
        <v>32</v>
      </c>
      <c r="B57" s="14">
        <f>B50+B52+B53+B55+B54-B56</f>
        <v>-20071.362000000023</v>
      </c>
    </row>
    <row r="59" spans="1:2" x14ac:dyDescent="0.25">
      <c r="B59" s="2">
        <v>-26296.28</v>
      </c>
    </row>
  </sheetData>
  <mergeCells count="28">
    <mergeCell ref="A42:E42"/>
    <mergeCell ref="A43:E43"/>
    <mergeCell ref="B44:D44"/>
    <mergeCell ref="A46:E46"/>
    <mergeCell ref="B47:D47"/>
    <mergeCell ref="A41:E41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55" zoomScaleSheetLayoutView="100" workbookViewId="0">
      <selection activeCell="F69" sqref="F69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40" t="s">
        <v>9</v>
      </c>
      <c r="B1" s="40"/>
      <c r="C1" s="40"/>
      <c r="D1" s="40"/>
      <c r="E1" s="40"/>
    </row>
    <row r="2" spans="1:5" ht="33.75" customHeight="1" x14ac:dyDescent="0.25">
      <c r="A2" s="41" t="s">
        <v>10</v>
      </c>
      <c r="B2" s="42"/>
      <c r="C2" s="42"/>
      <c r="D2" s="42"/>
      <c r="E2" s="42"/>
    </row>
    <row r="3" spans="1:5" x14ac:dyDescent="0.25">
      <c r="A3" s="43" t="s">
        <v>66</v>
      </c>
      <c r="B3" s="43"/>
      <c r="C3" s="43"/>
      <c r="D3" s="43"/>
      <c r="E3" s="43"/>
    </row>
    <row r="4" spans="1:5" s="1" customFormat="1" ht="15.75" x14ac:dyDescent="0.25">
      <c r="A4" s="19" t="s">
        <v>11</v>
      </c>
      <c r="B4" s="4"/>
      <c r="C4" s="4"/>
      <c r="D4" s="28"/>
      <c r="E4" s="27" t="s">
        <v>67</v>
      </c>
    </row>
    <row r="5" spans="1:5" ht="12" customHeight="1" x14ac:dyDescent="0.25">
      <c r="A5" s="32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4" t="s">
        <v>44</v>
      </c>
      <c r="B7" s="44"/>
      <c r="C7" s="44"/>
      <c r="D7" s="44"/>
      <c r="E7" s="44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39" t="s">
        <v>69</v>
      </c>
      <c r="B9" s="39"/>
      <c r="C9" s="39"/>
      <c r="D9" s="39"/>
      <c r="E9" s="39"/>
    </row>
    <row r="10" spans="1:5" x14ac:dyDescent="0.25">
      <c r="A10" s="46" t="s">
        <v>26</v>
      </c>
      <c r="B10" s="46"/>
      <c r="C10" s="46"/>
      <c r="D10" s="46"/>
      <c r="E10" s="46"/>
    </row>
    <row r="11" spans="1:5" ht="30.75" customHeight="1" x14ac:dyDescent="0.25">
      <c r="A11" s="39" t="s">
        <v>70</v>
      </c>
      <c r="B11" s="39"/>
      <c r="C11" s="39"/>
      <c r="D11" s="39"/>
      <c r="E11" s="39"/>
    </row>
    <row r="12" spans="1:5" x14ac:dyDescent="0.25">
      <c r="A12" s="45" t="s">
        <v>12</v>
      </c>
      <c r="B12" s="47"/>
      <c r="C12" s="47"/>
      <c r="D12" s="47"/>
      <c r="E12" s="47"/>
    </row>
    <row r="13" spans="1:5" x14ac:dyDescent="0.25">
      <c r="A13" s="39" t="s">
        <v>19</v>
      </c>
      <c r="B13" s="39"/>
      <c r="C13" s="39"/>
      <c r="D13" s="39"/>
      <c r="E13" s="39"/>
    </row>
    <row r="14" spans="1:5" x14ac:dyDescent="0.25">
      <c r="A14" s="45" t="s">
        <v>2</v>
      </c>
      <c r="B14" s="47"/>
      <c r="C14" s="47"/>
      <c r="D14" s="47"/>
      <c r="E14" s="47"/>
    </row>
    <row r="15" spans="1:5" x14ac:dyDescent="0.25">
      <c r="A15" s="39" t="s">
        <v>53</v>
      </c>
      <c r="B15" s="39"/>
      <c r="C15" s="39"/>
      <c r="D15" s="39"/>
      <c r="E15" s="39"/>
    </row>
    <row r="16" spans="1:5" x14ac:dyDescent="0.25">
      <c r="A16" s="45" t="s">
        <v>13</v>
      </c>
      <c r="B16" s="47"/>
      <c r="C16" s="47"/>
      <c r="D16" s="47"/>
      <c r="E16" s="47"/>
    </row>
    <row r="17" spans="1:7" ht="30" customHeight="1" x14ac:dyDescent="0.25">
      <c r="A17" s="39" t="s">
        <v>14</v>
      </c>
      <c r="B17" s="39"/>
      <c r="C17" s="39"/>
      <c r="D17" s="39"/>
      <c r="E17" s="39"/>
    </row>
    <row r="18" spans="1:7" ht="62.25" customHeight="1" x14ac:dyDescent="0.25">
      <c r="A18" s="39" t="s">
        <v>51</v>
      </c>
      <c r="B18" s="39"/>
      <c r="C18" s="39"/>
      <c r="D18" s="39"/>
      <c r="E18" s="39"/>
    </row>
    <row r="19" spans="1:7" ht="29.25" customHeight="1" x14ac:dyDescent="0.25">
      <c r="A19" s="49" t="s">
        <v>50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2797.2</v>
      </c>
      <c r="G20" s="2">
        <v>3</v>
      </c>
    </row>
    <row r="21" spans="1:7" ht="114.75" x14ac:dyDescent="0.25">
      <c r="A21" s="8" t="s">
        <v>27</v>
      </c>
      <c r="B21" s="8" t="s">
        <v>8</v>
      </c>
      <c r="C21" s="8" t="s">
        <v>3</v>
      </c>
      <c r="D21" s="8" t="s">
        <v>28</v>
      </c>
      <c r="E21" s="8" t="s">
        <v>7</v>
      </c>
    </row>
    <row r="22" spans="1:7" ht="38.25" x14ac:dyDescent="0.25">
      <c r="A22" s="6" t="s">
        <v>36</v>
      </c>
      <c r="B22" s="8" t="s">
        <v>34</v>
      </c>
      <c r="C22" s="3" t="s">
        <v>4</v>
      </c>
      <c r="D22" s="3">
        <v>15.51</v>
      </c>
      <c r="E22" s="7">
        <f>D22*F20*G20</f>
        <v>130153.716</v>
      </c>
      <c r="G22" s="17"/>
    </row>
    <row r="23" spans="1:7" x14ac:dyDescent="0.25">
      <c r="A23" s="6" t="s">
        <v>31</v>
      </c>
      <c r="B23" s="8" t="s">
        <v>20</v>
      </c>
      <c r="C23" s="3" t="s">
        <v>4</v>
      </c>
      <c r="D23" s="3">
        <v>6.06</v>
      </c>
      <c r="E23" s="7">
        <f>D23*F20*G20</f>
        <v>50853.095999999998</v>
      </c>
      <c r="G23" s="17"/>
    </row>
    <row r="24" spans="1:7" ht="30" x14ac:dyDescent="0.25">
      <c r="A24" s="6" t="s">
        <v>38</v>
      </c>
      <c r="B24" s="8" t="s">
        <v>68</v>
      </c>
      <c r="C24" s="3" t="s">
        <v>39</v>
      </c>
      <c r="D24" s="3"/>
      <c r="E24" s="7">
        <v>0</v>
      </c>
      <c r="G24" s="17"/>
    </row>
    <row r="25" spans="1:7" x14ac:dyDescent="0.25">
      <c r="A25" s="6" t="s">
        <v>42</v>
      </c>
      <c r="B25" s="8" t="s">
        <v>68</v>
      </c>
      <c r="C25" s="3" t="s">
        <v>22</v>
      </c>
      <c r="D25" s="3"/>
      <c r="E25" s="18">
        <v>5878.2</v>
      </c>
      <c r="G25" s="17"/>
    </row>
    <row r="26" spans="1:7" x14ac:dyDescent="0.25">
      <c r="A26" s="6" t="s">
        <v>43</v>
      </c>
      <c r="B26" s="8" t="s">
        <v>68</v>
      </c>
      <c r="C26" s="3" t="s">
        <v>22</v>
      </c>
      <c r="D26" s="3"/>
      <c r="E26" s="18">
        <v>7249.55</v>
      </c>
      <c r="G26" s="17"/>
    </row>
    <row r="27" spans="1:7" x14ac:dyDescent="0.25">
      <c r="A27" s="6" t="s">
        <v>40</v>
      </c>
      <c r="B27" s="8" t="s">
        <v>68</v>
      </c>
      <c r="C27" s="3" t="s">
        <v>22</v>
      </c>
      <c r="D27" s="3"/>
      <c r="E27" s="18">
        <v>4630.67</v>
      </c>
      <c r="G27" s="17"/>
    </row>
    <row r="28" spans="1:7" x14ac:dyDescent="0.25">
      <c r="A28" s="6" t="s">
        <v>41</v>
      </c>
      <c r="B28" s="8" t="s">
        <v>68</v>
      </c>
      <c r="C28" s="3" t="s">
        <v>22</v>
      </c>
      <c r="D28" s="3"/>
      <c r="E28" s="18">
        <v>0</v>
      </c>
      <c r="G28" s="17"/>
    </row>
    <row r="29" spans="1:7" x14ac:dyDescent="0.25">
      <c r="A29" s="6" t="s">
        <v>21</v>
      </c>
      <c r="B29" s="8" t="s">
        <v>68</v>
      </c>
      <c r="C29" s="3" t="s">
        <v>22</v>
      </c>
      <c r="D29" s="3"/>
      <c r="E29" s="18">
        <f>2125.18+437.5</f>
        <v>2562.6799999999998</v>
      </c>
      <c r="G29" s="17"/>
    </row>
    <row r="30" spans="1:7" s="38" customFormat="1" x14ac:dyDescent="0.25">
      <c r="A30" s="34" t="s">
        <v>72</v>
      </c>
      <c r="B30" s="35" t="s">
        <v>73</v>
      </c>
      <c r="C30" s="36" t="s">
        <v>22</v>
      </c>
      <c r="D30" s="36"/>
      <c r="E30" s="37">
        <v>11631.62</v>
      </c>
    </row>
    <row r="31" spans="1:7" x14ac:dyDescent="0.25">
      <c r="A31" s="21"/>
      <c r="B31" s="8"/>
      <c r="C31" s="22"/>
      <c r="D31" s="20"/>
      <c r="E31" s="7"/>
      <c r="G31" s="17"/>
    </row>
    <row r="32" spans="1:7" s="13" customFormat="1" ht="14.25" x14ac:dyDescent="0.2">
      <c r="A32" s="9" t="s">
        <v>23</v>
      </c>
      <c r="B32" s="10"/>
      <c r="C32" s="11"/>
      <c r="D32" s="11"/>
      <c r="E32" s="12">
        <f>SUM(E22:E31)</f>
        <v>212959.53200000001</v>
      </c>
    </row>
    <row r="34" spans="1:5" ht="29.25" customHeight="1" x14ac:dyDescent="0.25">
      <c r="A34" s="50" t="s">
        <v>74</v>
      </c>
      <c r="B34" s="50"/>
      <c r="C34" s="50"/>
      <c r="D34" s="50"/>
      <c r="E34" s="50"/>
    </row>
    <row r="35" spans="1:5" ht="29.25" customHeight="1" x14ac:dyDescent="0.25">
      <c r="A35" s="39" t="s">
        <v>18</v>
      </c>
      <c r="B35" s="39"/>
      <c r="C35" s="39"/>
      <c r="D35" s="39"/>
      <c r="E35" s="39"/>
    </row>
    <row r="36" spans="1:5" x14ac:dyDescent="0.25">
      <c r="A36" s="39" t="s">
        <v>17</v>
      </c>
      <c r="B36" s="39"/>
      <c r="C36" s="39"/>
      <c r="D36" s="39"/>
      <c r="E36" s="39"/>
    </row>
    <row r="37" spans="1:5" ht="29.25" customHeight="1" x14ac:dyDescent="0.25">
      <c r="A37" s="39" t="s">
        <v>24</v>
      </c>
      <c r="B37" s="39"/>
      <c r="C37" s="39"/>
      <c r="D37" s="39"/>
      <c r="E37" s="39"/>
    </row>
    <row r="38" spans="1:5" ht="29.25" customHeight="1" x14ac:dyDescent="0.25">
      <c r="A38" s="30"/>
      <c r="B38" s="30"/>
      <c r="C38" s="30"/>
      <c r="D38" s="30"/>
      <c r="E38" s="30"/>
    </row>
    <row r="39" spans="1:5" x14ac:dyDescent="0.25">
      <c r="A39" s="48" t="s">
        <v>5</v>
      </c>
      <c r="B39" s="48"/>
      <c r="C39" s="48"/>
      <c r="D39" s="48"/>
      <c r="E39" s="48"/>
    </row>
    <row r="40" spans="1:5" x14ac:dyDescent="0.25">
      <c r="A40" s="39" t="s">
        <v>15</v>
      </c>
      <c r="B40" s="39"/>
      <c r="C40" s="39"/>
      <c r="D40" s="39"/>
      <c r="E40" s="39"/>
    </row>
    <row r="41" spans="1:5" ht="12" customHeight="1" x14ac:dyDescent="0.25">
      <c r="A41" s="51" t="s">
        <v>57</v>
      </c>
      <c r="B41" s="51"/>
      <c r="C41" s="51"/>
      <c r="D41" s="51"/>
      <c r="E41" s="51"/>
    </row>
    <row r="42" spans="1:5" x14ac:dyDescent="0.25">
      <c r="B42" s="52" t="s">
        <v>16</v>
      </c>
      <c r="C42" s="52"/>
      <c r="D42" s="52"/>
      <c r="E42" s="5" t="s">
        <v>6</v>
      </c>
    </row>
    <row r="43" spans="1:5" x14ac:dyDescent="0.25">
      <c r="A43" s="31"/>
      <c r="B43" s="31"/>
      <c r="C43" s="31"/>
      <c r="D43" s="31"/>
      <c r="E43" s="31"/>
    </row>
    <row r="44" spans="1:5" ht="14.25" customHeight="1" x14ac:dyDescent="0.25">
      <c r="A44" s="51" t="s">
        <v>71</v>
      </c>
      <c r="B44" s="51"/>
      <c r="C44" s="51"/>
      <c r="D44" s="51"/>
      <c r="E44" s="51"/>
    </row>
    <row r="45" spans="1:5" x14ac:dyDescent="0.25">
      <c r="B45" s="52" t="s">
        <v>16</v>
      </c>
      <c r="C45" s="52"/>
      <c r="D45" s="52"/>
      <c r="E45" s="5" t="s">
        <v>6</v>
      </c>
    </row>
    <row r="46" spans="1:5" x14ac:dyDescent="0.25">
      <c r="A46" s="2" t="s">
        <v>49</v>
      </c>
    </row>
    <row r="47" spans="1:5" x14ac:dyDescent="0.25">
      <c r="A47" s="13" t="s">
        <v>25</v>
      </c>
    </row>
    <row r="48" spans="1:5" x14ac:dyDescent="0.25">
      <c r="A48" s="2" t="s">
        <v>33</v>
      </c>
      <c r="B48" s="14">
        <f>'1кв'!B57</f>
        <v>-20071.362000000023</v>
      </c>
    </row>
    <row r="49" spans="1:2" x14ac:dyDescent="0.25">
      <c r="A49" s="33" t="s">
        <v>75</v>
      </c>
      <c r="B49" s="15"/>
    </row>
    <row r="50" spans="1:2" x14ac:dyDescent="0.25">
      <c r="A50" s="2" t="s">
        <v>30</v>
      </c>
      <c r="B50" s="15">
        <v>206351.05</v>
      </c>
    </row>
    <row r="51" spans="1:2" x14ac:dyDescent="0.25">
      <c r="A51" s="2" t="s">
        <v>37</v>
      </c>
      <c r="B51" s="15">
        <f>350*3</f>
        <v>1050</v>
      </c>
    </row>
    <row r="52" spans="1:2" x14ac:dyDescent="0.25">
      <c r="A52" s="2" t="s">
        <v>48</v>
      </c>
      <c r="B52" s="15">
        <f>300*3</f>
        <v>900</v>
      </c>
    </row>
    <row r="53" spans="1:2" x14ac:dyDescent="0.25">
      <c r="A53" s="2" t="s">
        <v>35</v>
      </c>
      <c r="B53" s="15">
        <f>3*330</f>
        <v>990</v>
      </c>
    </row>
    <row r="54" spans="1:2" x14ac:dyDescent="0.25">
      <c r="A54" s="2" t="s">
        <v>29</v>
      </c>
      <c r="B54" s="15">
        <f>E32</f>
        <v>212959.53200000001</v>
      </c>
    </row>
    <row r="55" spans="1:2" x14ac:dyDescent="0.25">
      <c r="A55" s="16" t="s">
        <v>32</v>
      </c>
      <c r="B55" s="14">
        <f>B48+B50+B51+B53+B52-B54</f>
        <v>-23739.844000000041</v>
      </c>
    </row>
  </sheetData>
  <mergeCells count="28">
    <mergeCell ref="A41:E41"/>
    <mergeCell ref="B42:D42"/>
    <mergeCell ref="A44:E44"/>
    <mergeCell ref="B45:D45"/>
    <mergeCell ref="A34:E34"/>
    <mergeCell ref="A35:E35"/>
    <mergeCell ref="A36:E36"/>
    <mergeCell ref="A37:E37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2024-08-13T07:21:30Z</dcterms:modified>
</cp:coreProperties>
</file>